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11.xml" ContentType="application/vnd.ms-excel.person+xml"/>
  <Override PartName="/xl/persons/person9.xml" ContentType="application/vnd.ms-excel.person+xml"/>
  <Override PartName="/xl/persons/person18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7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4.xml" ContentType="application/vnd.ms-excel.person+xml"/>
  <Override PartName="/xl/persons/person21.xml" ContentType="application/vnd.ms-excel.person+xml"/>
  <Override PartName="/xl/persons/person12.xml" ContentType="application/vnd.ms-excel.person+xml"/>
  <Override PartName="/xl/persons/person15.xml" ContentType="application/vnd.ms-excel.person+xml"/>
  <Override PartName="/xl/persons/person19.xml" ContentType="application/vnd.ms-excel.person+xml"/>
  <Override PartName="/xl/persons/person10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1.xml" ContentType="application/vnd.ms-excel.person+xml"/>
  <Override PartName="/xl/persons/person20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d552e95ba4dd298e/Documents/Prayas/RBI/Climate Risk Framework_August 30 2023/Climate Risk Model and case studies/Concept Paper/Final version for submission/Final/"/>
    </mc:Choice>
  </mc:AlternateContent>
  <xr:revisionPtr revIDLastSave="8" documentId="13_ncr:1_{CAAF7417-634E-4B8E-BD9E-D50097982869}" xr6:coauthVersionLast="47" xr6:coauthVersionMax="47" xr10:uidLastSave="{6409D620-B1E2-4972-8007-9459D7250A55}"/>
  <bookViews>
    <workbookView xWindow="-110" yWindow="-110" windowWidth="19420" windowHeight="10300" xr2:uid="{00000000-000D-0000-FFFF-FFFF00000000}"/>
  </bookViews>
  <sheets>
    <sheet name="CoCRAT" sheetId="7" r:id="rId1"/>
    <sheet name="Scoring guidelines" sheetId="8" r:id="rId2"/>
    <sheet name="Source Sheet" sheetId="9" r:id="rId3"/>
  </sheets>
  <definedNames>
    <definedName name="_xlnm.Print_Area" localSheetId="0">CoCRAT!$A:$K</definedName>
    <definedName name="_xlnm.Print_Area" localSheetId="1">'Scoring guidelines'!$A$1:$D$13</definedName>
    <definedName name="_xlnm.Print_Titles" localSheetId="0">CoCRAT!$2:$2</definedName>
    <definedName name="_xlnm.Print_Titles" localSheetId="1">'Scoring guidelines'!$2:$3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C7" i="7"/>
  <c r="D7" i="7"/>
  <c r="E7" i="7"/>
  <c r="J7" i="7"/>
  <c r="J17" i="7" s="1"/>
  <c r="J8" i="7"/>
  <c r="K8" i="7" s="1"/>
  <c r="J9" i="7"/>
  <c r="K9" i="7" s="1"/>
  <c r="J10" i="7"/>
  <c r="K10" i="7" s="1"/>
  <c r="J11" i="7"/>
  <c r="K11" i="7" s="1"/>
  <c r="J12" i="7"/>
  <c r="K12" i="7" s="1"/>
  <c r="B13" i="7"/>
  <c r="C13" i="7"/>
  <c r="D13" i="7"/>
  <c r="E13" i="7"/>
  <c r="J13" i="7"/>
  <c r="K13" i="7" s="1"/>
  <c r="J14" i="7"/>
  <c r="K14" i="7" s="1"/>
  <c r="J15" i="7"/>
  <c r="K15" i="7" s="1"/>
  <c r="J16" i="7"/>
  <c r="K16" i="7" s="1"/>
  <c r="B19" i="7"/>
  <c r="C19" i="7"/>
  <c r="D19" i="7"/>
  <c r="E19" i="7"/>
  <c r="B25" i="7"/>
  <c r="C25" i="7"/>
  <c r="D25" i="7"/>
  <c r="E25" i="7"/>
  <c r="B31" i="7"/>
  <c r="C31" i="7"/>
  <c r="D31" i="7"/>
  <c r="E31" i="7"/>
  <c r="B37" i="7"/>
  <c r="C37" i="7"/>
  <c r="D37" i="7"/>
  <c r="E37" i="7"/>
  <c r="B43" i="7"/>
  <c r="C43" i="7"/>
  <c r="D43" i="7"/>
  <c r="E43" i="7"/>
  <c r="B49" i="7"/>
  <c r="C49" i="7"/>
  <c r="D49" i="7"/>
  <c r="E49" i="7"/>
  <c r="B55" i="7"/>
  <c r="C55" i="7"/>
  <c r="D55" i="7"/>
  <c r="E55" i="7"/>
  <c r="B61" i="7"/>
  <c r="C61" i="7"/>
  <c r="D61" i="7"/>
  <c r="E61" i="7"/>
  <c r="C63" i="7"/>
  <c r="H7" i="7" s="1"/>
  <c r="E63" i="7"/>
  <c r="I7" i="7" l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K7" i="7"/>
  <c r="K17" i="7" s="1"/>
  <c r="H17" i="7" l="1"/>
  <c r="I17" i="7"/>
</calcChain>
</file>

<file path=xl/sharedStrings.xml><?xml version="1.0" encoding="utf-8"?>
<sst xmlns="http://schemas.openxmlformats.org/spreadsheetml/2006/main" count="152" uniqueCount="54">
  <si>
    <t>Score</t>
  </si>
  <si>
    <t>Physical risk vulnerability : Collateral positioned in higher-risk flood prone areas, coastal areas, etc.</t>
  </si>
  <si>
    <t>Total</t>
  </si>
  <si>
    <t xml:space="preserve">Insurance coverage for specified business interruption events </t>
  </si>
  <si>
    <t>Transition risk vulnerability : Collateral assets with high probability of getting stranded/obsolete/too expensive to operate</t>
  </si>
  <si>
    <t>Collateral  for Facility 1</t>
  </si>
  <si>
    <t>Collateral  for Facility 2</t>
  </si>
  <si>
    <t>Collateral  for Facility 3</t>
  </si>
  <si>
    <t>Collateral  for Facility 4</t>
  </si>
  <si>
    <t>Collateral  for Facility 5</t>
  </si>
  <si>
    <t>Collateral  for Facility 6</t>
  </si>
  <si>
    <t>Collateral  for Facility 7</t>
  </si>
  <si>
    <t>Collateral  for Facility 8</t>
  </si>
  <si>
    <t>Collateral  for Facility 9</t>
  </si>
  <si>
    <t>Collateral  for Facility 10</t>
  </si>
  <si>
    <t>Weighted average facility collateral quality score</t>
  </si>
  <si>
    <t>Sanctioned Limits</t>
  </si>
  <si>
    <t>Proposed Limits</t>
  </si>
  <si>
    <t>Weights</t>
  </si>
  <si>
    <t>Weighted Score</t>
  </si>
  <si>
    <t>Sanctioned Limit</t>
  </si>
  <si>
    <t>Rs. Crore</t>
  </si>
  <si>
    <t xml:space="preserve">Facility </t>
  </si>
  <si>
    <t>Limits Total</t>
  </si>
  <si>
    <t>Scoring Guidelines</t>
  </si>
  <si>
    <t>Type of Collateral</t>
  </si>
  <si>
    <t>Insurance Coverage</t>
  </si>
  <si>
    <t>Land</t>
  </si>
  <si>
    <t>Plant &amp; Machinery</t>
  </si>
  <si>
    <t>Gold</t>
  </si>
  <si>
    <t>Cash/ Fixed Deposits/Financial instruments</t>
  </si>
  <si>
    <t>Shares</t>
  </si>
  <si>
    <t>Rights under contractual arrangements assigned to Bank (for eg, development rights, toll collection, etc)</t>
  </si>
  <si>
    <t>Real Estate</t>
  </si>
  <si>
    <t>Physical Current Assets</t>
  </si>
  <si>
    <t>Receivables</t>
  </si>
  <si>
    <t>Livestock</t>
  </si>
  <si>
    <t>In case, the same facility has two separate collaterals, please score each attribute separately.</t>
  </si>
  <si>
    <t>Score based on any material deviation from standard perils comprehensive industrial insurance policy.</t>
  </si>
  <si>
    <t>Low Risk</t>
  </si>
  <si>
    <t>Higher the risk, higher the score</t>
  </si>
  <si>
    <t>Assess if located in vulnerable areas prone to flooding, heat waves, cyclones, seismic activities, drought, etc.</t>
  </si>
  <si>
    <t>Assess if business is located in vulnerable areas prone to flooding, heat waves, cyclones, seismic activities, drought, etc.</t>
  </si>
  <si>
    <t>Assess if asset is in a sector where there is high probability of regulations or policy initiatives materially impacting its business as usual mode leading to large amounts of stranded assets, discontinued businesses,</t>
  </si>
  <si>
    <t>Physical Risk</t>
  </si>
  <si>
    <t>Transition Risk</t>
  </si>
  <si>
    <t>Assess probability of land end use restriction/zoning change due to regulatory policy, leading to economic value destruction</t>
  </si>
  <si>
    <t>Depending on the insurance policy coverage events, sum insured, etc.</t>
  </si>
  <si>
    <t>Low risk</t>
  </si>
  <si>
    <t>Assess if the business is in a sector where there is high probability of regulations or policy initiatives materially impacting its business as usual mode leading to large amounts of stranded assets, discontinued businesses,</t>
  </si>
  <si>
    <t>CoCRAT scoring guidelines</t>
  </si>
  <si>
    <t>Collateral Climate Risk Assessment Tool (CoCRAT)</t>
  </si>
  <si>
    <t>Proposed Limit</t>
  </si>
  <si>
    <t xml:space="preserve">Facility collateral quality Indicator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</si>
</sst>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Bahnschrift Light SemiCondensed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Bahnschrift Light Semi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top"/>
    </xf>
    <xf numFmtId="9" fontId="1" fillId="0" borderId="3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9" fontId="1" fillId="0" borderId="1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6.xml"/><Relationship Id="rId26" Type="http://schemas.microsoft.com/office/2017/10/relationships/person" Target="persons/person11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34" Type="http://schemas.microsoft.com/office/2017/10/relationships/person" Target="persons/person18.xml"/><Relationship Id="rId7" Type="http://schemas.openxmlformats.org/officeDocument/2006/relationships/calcChain" Target="calcChain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33" Type="http://schemas.microsoft.com/office/2017/10/relationships/person" Target="persons/person17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14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21.xml"/><Relationship Id="rId24" Type="http://schemas.microsoft.com/office/2017/10/relationships/person" Target="persons/person12.xml"/><Relationship Id="rId32" Type="http://schemas.microsoft.com/office/2017/10/relationships/person" Target="persons/person15.xml"/><Relationship Id="rId5" Type="http://schemas.openxmlformats.org/officeDocument/2006/relationships/styles" Target="styles.xml"/><Relationship Id="rId15" Type="http://schemas.microsoft.com/office/2017/10/relationships/person" Target="persons/person19.xml"/><Relationship Id="rId23" Type="http://schemas.microsoft.com/office/2017/10/relationships/person" Target="persons/person10.xml"/><Relationship Id="rId28" Type="http://schemas.microsoft.com/office/2017/10/relationships/person" Target="persons/person0.xml"/><Relationship Id="rId19" Type="http://schemas.microsoft.com/office/2017/10/relationships/person" Target="persons/person8.xml"/><Relationship Id="rId31" Type="http://schemas.microsoft.com/office/2017/10/relationships/person" Target="persons/person1.xml"/><Relationship Id="rId4" Type="http://schemas.openxmlformats.org/officeDocument/2006/relationships/theme" Target="theme/theme1.xml"/><Relationship Id="rId35" Type="http://schemas.microsoft.com/office/2017/10/relationships/person" Target="persons/person.xml"/><Relationship Id="rId14" Type="http://schemas.microsoft.com/office/2017/10/relationships/person" Target="persons/person20.xml"/><Relationship Id="rId30" Type="http://schemas.microsoft.com/office/2017/10/relationships/person" Target="persons/person3.xml"/><Relationship Id="rId27" Type="http://schemas.microsoft.com/office/2017/10/relationships/person" Target="persons/person16.xml"/><Relationship Id="rId22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7F50-5864-4F61-95E9-5C720ED27098}">
  <dimension ref="A1:R63"/>
  <sheetViews>
    <sheetView tabSelected="1" workbookViewId="0">
      <selection activeCell="B36" sqref="B36"/>
    </sheetView>
  </sheetViews>
  <sheetFormatPr defaultRowHeight="14.5" x14ac:dyDescent="0.35"/>
  <cols>
    <col min="1" max="1" width="59.453125" style="17" customWidth="1"/>
    <col min="2" max="5" width="9" style="11" customWidth="1"/>
    <col min="6" max="6" width="3.81640625" style="11" customWidth="1"/>
    <col min="7" max="7" width="6.81640625" style="29" customWidth="1"/>
    <col min="8" max="8" width="7.453125" style="29" bestFit="1" customWidth="1"/>
    <col min="9" max="9" width="8.54296875" style="29" bestFit="1" customWidth="1"/>
    <col min="10" max="10" width="7.453125" style="29" bestFit="1" customWidth="1"/>
    <col min="11" max="11" width="8.54296875" style="29" bestFit="1" customWidth="1"/>
    <col min="12" max="13" width="8.7265625" style="11"/>
    <col min="14" max="14" width="27.453125" style="16" customWidth="1"/>
    <col min="15" max="17" width="36.81640625" style="16" customWidth="1"/>
    <col min="18" max="16384" width="8.7265625" style="11"/>
  </cols>
  <sheetData>
    <row r="1" spans="1:18" x14ac:dyDescent="0.35">
      <c r="A1" s="9" t="s">
        <v>51</v>
      </c>
    </row>
    <row r="2" spans="1:18" s="29" customFormat="1" ht="30.75" customHeight="1" x14ac:dyDescent="0.35">
      <c r="A2" s="37" t="s">
        <v>53</v>
      </c>
      <c r="B2" s="38" t="s">
        <v>20</v>
      </c>
      <c r="C2" s="39"/>
      <c r="D2" s="38" t="s">
        <v>52</v>
      </c>
      <c r="E2" s="40"/>
      <c r="N2" s="16"/>
      <c r="O2" s="16"/>
      <c r="P2" s="16"/>
      <c r="Q2" s="16"/>
    </row>
    <row r="3" spans="1:18" ht="15" customHeight="1" x14ac:dyDescent="0.35">
      <c r="A3" s="18" t="s">
        <v>5</v>
      </c>
      <c r="B3" s="19" t="s">
        <v>0</v>
      </c>
      <c r="C3" s="19" t="s">
        <v>21</v>
      </c>
      <c r="D3" s="19" t="s">
        <v>0</v>
      </c>
      <c r="E3" s="19" t="s">
        <v>21</v>
      </c>
      <c r="G3" s="44"/>
      <c r="H3" s="45"/>
      <c r="I3" s="45"/>
      <c r="J3" s="45"/>
      <c r="K3" s="45"/>
    </row>
    <row r="4" spans="1:18" ht="42.75" customHeight="1" x14ac:dyDescent="0.35">
      <c r="A4" s="20" t="s">
        <v>1</v>
      </c>
      <c r="B4" s="8">
        <v>3</v>
      </c>
      <c r="C4" s="8">
        <v>100</v>
      </c>
      <c r="D4" s="8">
        <v>3</v>
      </c>
      <c r="E4" s="8">
        <v>100</v>
      </c>
      <c r="G4" s="43" t="s">
        <v>15</v>
      </c>
      <c r="H4" s="35"/>
      <c r="I4" s="35"/>
      <c r="J4" s="35"/>
      <c r="K4" s="35"/>
    </row>
    <row r="5" spans="1:18" ht="28.5" customHeight="1" x14ac:dyDescent="0.35">
      <c r="A5" s="20" t="s">
        <v>4</v>
      </c>
      <c r="B5" s="8">
        <v>3</v>
      </c>
      <c r="C5" s="22"/>
      <c r="D5" s="8">
        <v>3</v>
      </c>
      <c r="E5" s="22"/>
      <c r="G5" s="35" t="s">
        <v>22</v>
      </c>
      <c r="H5" s="41" t="s">
        <v>16</v>
      </c>
      <c r="I5" s="42"/>
      <c r="J5" s="41" t="s">
        <v>17</v>
      </c>
      <c r="K5" s="42"/>
    </row>
    <row r="6" spans="1:18" ht="28" x14ac:dyDescent="0.35">
      <c r="A6" s="20" t="s">
        <v>3</v>
      </c>
      <c r="B6" s="8">
        <v>3</v>
      </c>
      <c r="C6" s="22"/>
      <c r="D6" s="8">
        <v>3</v>
      </c>
      <c r="E6" s="22"/>
      <c r="G6" s="35"/>
      <c r="H6" s="36" t="s">
        <v>18</v>
      </c>
      <c r="I6" s="36" t="s">
        <v>19</v>
      </c>
      <c r="J6" s="36" t="s">
        <v>18</v>
      </c>
      <c r="K6" s="36" t="s">
        <v>19</v>
      </c>
    </row>
    <row r="7" spans="1:18" x14ac:dyDescent="0.35">
      <c r="A7" s="9" t="s">
        <v>2</v>
      </c>
      <c r="B7" s="10">
        <f>B4+B5+B6</f>
        <v>9</v>
      </c>
      <c r="C7" s="10">
        <f>C4</f>
        <v>100</v>
      </c>
      <c r="D7" s="10">
        <f>D4+D5+D6</f>
        <v>9</v>
      </c>
      <c r="E7" s="10">
        <f>E4</f>
        <v>100</v>
      </c>
      <c r="G7" s="12">
        <v>1</v>
      </c>
      <c r="H7" s="13">
        <f>C4/$C$63</f>
        <v>0.25</v>
      </c>
      <c r="I7" s="14">
        <f>H7*B7</f>
        <v>2.25</v>
      </c>
      <c r="J7" s="15">
        <f>E4/$E$63</f>
        <v>0.25</v>
      </c>
      <c r="K7" s="14">
        <f>J7*D7</f>
        <v>2.25</v>
      </c>
    </row>
    <row r="8" spans="1:18" x14ac:dyDescent="0.35">
      <c r="G8" s="12">
        <v>2</v>
      </c>
      <c r="H8" s="13">
        <f>C10/$C$63</f>
        <v>0.25</v>
      </c>
      <c r="I8" s="14">
        <f>H8*B13</f>
        <v>2.25</v>
      </c>
      <c r="J8" s="15">
        <f>E10/$E$63</f>
        <v>0.25</v>
      </c>
      <c r="K8" s="14">
        <f>J8*D13</f>
        <v>2.25</v>
      </c>
    </row>
    <row r="9" spans="1:18" x14ac:dyDescent="0.35">
      <c r="A9" s="18" t="s">
        <v>6</v>
      </c>
      <c r="B9" s="19" t="s">
        <v>0</v>
      </c>
      <c r="C9" s="19" t="s">
        <v>21</v>
      </c>
      <c r="D9" s="19" t="s">
        <v>0</v>
      </c>
      <c r="E9" s="19" t="s">
        <v>21</v>
      </c>
      <c r="G9" s="12">
        <v>3</v>
      </c>
      <c r="H9" s="13">
        <f>C16/$C$63</f>
        <v>0.5</v>
      </c>
      <c r="I9" s="14">
        <f>H9*B19</f>
        <v>4.5</v>
      </c>
      <c r="J9" s="15">
        <f>E16/$E$63</f>
        <v>0.5</v>
      </c>
      <c r="K9" s="14">
        <f>J9*D19</f>
        <v>4.5</v>
      </c>
    </row>
    <row r="10" spans="1:18" ht="28.5" x14ac:dyDescent="0.35">
      <c r="A10" s="20" t="s">
        <v>1</v>
      </c>
      <c r="B10" s="8">
        <v>3</v>
      </c>
      <c r="C10" s="8">
        <v>100</v>
      </c>
      <c r="D10" s="8">
        <v>3</v>
      </c>
      <c r="E10" s="8">
        <v>100</v>
      </c>
      <c r="G10" s="12">
        <v>4</v>
      </c>
      <c r="H10" s="13">
        <f>C22/$C$63</f>
        <v>0</v>
      </c>
      <c r="I10" s="14">
        <f>H10*B25</f>
        <v>0</v>
      </c>
      <c r="J10" s="15">
        <f>E22/$E$63</f>
        <v>0</v>
      </c>
      <c r="K10" s="14">
        <f>J10*D25</f>
        <v>0</v>
      </c>
    </row>
    <row r="11" spans="1:18" ht="28.5" x14ac:dyDescent="0.35">
      <c r="A11" s="20" t="s">
        <v>4</v>
      </c>
      <c r="B11" s="8">
        <v>3</v>
      </c>
      <c r="C11" s="22"/>
      <c r="D11" s="8">
        <v>3</v>
      </c>
      <c r="E11" s="22"/>
      <c r="G11" s="12">
        <v>5</v>
      </c>
      <c r="H11" s="13">
        <f>C28/$C$63</f>
        <v>0</v>
      </c>
      <c r="I11" s="14">
        <f>H11*B31</f>
        <v>0</v>
      </c>
      <c r="J11" s="15">
        <f>E28/$E$63</f>
        <v>0</v>
      </c>
      <c r="K11" s="14">
        <f>J11*D31</f>
        <v>0</v>
      </c>
    </row>
    <row r="12" spans="1:18" x14ac:dyDescent="0.35">
      <c r="A12" s="20" t="s">
        <v>3</v>
      </c>
      <c r="B12" s="8">
        <v>3</v>
      </c>
      <c r="C12" s="22"/>
      <c r="D12" s="8">
        <v>3</v>
      </c>
      <c r="E12" s="22"/>
      <c r="G12" s="12">
        <v>6</v>
      </c>
      <c r="H12" s="13">
        <f>C34/$C$63</f>
        <v>0</v>
      </c>
      <c r="I12" s="14">
        <f>H12*B37</f>
        <v>0</v>
      </c>
      <c r="J12" s="15">
        <f>E34/$E$63</f>
        <v>0</v>
      </c>
      <c r="K12" s="14">
        <f>J12*D37</f>
        <v>0</v>
      </c>
    </row>
    <row r="13" spans="1:18" x14ac:dyDescent="0.35">
      <c r="A13" s="20" t="s">
        <v>2</v>
      </c>
      <c r="B13" s="10">
        <f>+B10+B11+B12</f>
        <v>9</v>
      </c>
      <c r="C13" s="10">
        <f>C10</f>
        <v>100</v>
      </c>
      <c r="D13" s="10">
        <f>+D10+D11+D12</f>
        <v>9</v>
      </c>
      <c r="E13" s="10">
        <f>E10</f>
        <v>100</v>
      </c>
      <c r="G13" s="12">
        <v>7</v>
      </c>
      <c r="H13" s="13">
        <f>C40/$C$63</f>
        <v>0</v>
      </c>
      <c r="I13" s="14">
        <f>H13*B43</f>
        <v>0</v>
      </c>
      <c r="J13" s="15">
        <f>E40/$E$63</f>
        <v>0</v>
      </c>
      <c r="K13" s="14">
        <f>J13*D43</f>
        <v>0</v>
      </c>
    </row>
    <row r="14" spans="1:18" x14ac:dyDescent="0.35">
      <c r="A14" s="20"/>
      <c r="B14" s="23"/>
      <c r="C14" s="22"/>
      <c r="D14" s="24"/>
      <c r="F14" s="25"/>
      <c r="G14" s="12">
        <v>8</v>
      </c>
      <c r="H14" s="13">
        <f>C46/$C$63</f>
        <v>0</v>
      </c>
      <c r="I14" s="14">
        <f>H14*B49</f>
        <v>0</v>
      </c>
      <c r="J14" s="15">
        <f>E46/$E$63</f>
        <v>0</v>
      </c>
      <c r="K14" s="14">
        <f>J14*D49</f>
        <v>0</v>
      </c>
    </row>
    <row r="15" spans="1:18" x14ac:dyDescent="0.35">
      <c r="A15" s="18" t="s">
        <v>7</v>
      </c>
      <c r="B15" s="19" t="s">
        <v>0</v>
      </c>
      <c r="C15" s="19" t="s">
        <v>21</v>
      </c>
      <c r="D15" s="19" t="s">
        <v>0</v>
      </c>
      <c r="E15" s="19" t="s">
        <v>21</v>
      </c>
      <c r="G15" s="12">
        <v>9</v>
      </c>
      <c r="H15" s="13">
        <f>C52/$C$63</f>
        <v>0</v>
      </c>
      <c r="I15" s="14">
        <f>H15*B55</f>
        <v>0</v>
      </c>
      <c r="J15" s="15">
        <f>E52/$E$63</f>
        <v>0</v>
      </c>
      <c r="K15" s="14">
        <f>J15*D55</f>
        <v>0</v>
      </c>
    </row>
    <row r="16" spans="1:18" ht="28.5" x14ac:dyDescent="0.35">
      <c r="A16" s="20" t="s">
        <v>1</v>
      </c>
      <c r="B16" s="8">
        <v>3</v>
      </c>
      <c r="C16" s="8">
        <v>200</v>
      </c>
      <c r="D16" s="8">
        <v>3</v>
      </c>
      <c r="E16" s="8">
        <v>200</v>
      </c>
      <c r="G16" s="12">
        <v>10</v>
      </c>
      <c r="H16" s="13">
        <f>C58/$C$63</f>
        <v>0</v>
      </c>
      <c r="I16" s="14">
        <f>H16*B61</f>
        <v>0</v>
      </c>
      <c r="J16" s="15">
        <f>E58/$E$63</f>
        <v>0</v>
      </c>
      <c r="K16" s="14">
        <f>J16*D61</f>
        <v>0</v>
      </c>
      <c r="N16" s="26"/>
      <c r="O16" s="26"/>
      <c r="P16" s="26"/>
      <c r="Q16" s="26"/>
      <c r="R16" s="26"/>
    </row>
    <row r="17" spans="1:18" ht="28.5" customHeight="1" x14ac:dyDescent="0.35">
      <c r="A17" s="20" t="s">
        <v>4</v>
      </c>
      <c r="B17" s="8">
        <v>3</v>
      </c>
      <c r="C17" s="22"/>
      <c r="D17" s="8">
        <v>3</v>
      </c>
      <c r="E17" s="22"/>
      <c r="G17" s="12" t="s">
        <v>2</v>
      </c>
      <c r="H17" s="13">
        <f>SUM(H7:H16)</f>
        <v>1</v>
      </c>
      <c r="I17" s="14">
        <f>SUM(I7:I16)</f>
        <v>9</v>
      </c>
      <c r="J17" s="13">
        <f>SUM(J7:J16)</f>
        <v>1</v>
      </c>
      <c r="K17" s="14">
        <f>SUM(K7:K16)</f>
        <v>9</v>
      </c>
      <c r="N17" s="27"/>
      <c r="O17" s="27"/>
      <c r="P17" s="27"/>
      <c r="Q17" s="27"/>
      <c r="R17" s="27"/>
    </row>
    <row r="18" spans="1:18" ht="15" customHeight="1" x14ac:dyDescent="0.35">
      <c r="A18" s="20" t="s">
        <v>3</v>
      </c>
      <c r="B18" s="8">
        <v>3</v>
      </c>
      <c r="C18" s="22"/>
      <c r="D18" s="8">
        <v>3</v>
      </c>
      <c r="E18" s="22"/>
      <c r="F18" s="28"/>
      <c r="N18" s="27"/>
      <c r="O18" s="27"/>
      <c r="P18" s="27"/>
      <c r="Q18" s="27"/>
      <c r="R18" s="27"/>
    </row>
    <row r="19" spans="1:18" x14ac:dyDescent="0.35">
      <c r="A19" s="20" t="s">
        <v>2</v>
      </c>
      <c r="B19" s="10">
        <f>+B16+B17+B18</f>
        <v>9</v>
      </c>
      <c r="C19" s="10">
        <f>C16</f>
        <v>200</v>
      </c>
      <c r="D19" s="10">
        <f>+D16+D17+D18</f>
        <v>9</v>
      </c>
      <c r="E19" s="10">
        <f>E16</f>
        <v>200</v>
      </c>
      <c r="G19" s="26" t="s">
        <v>40</v>
      </c>
      <c r="N19" s="27"/>
      <c r="O19" s="27"/>
      <c r="P19" s="27"/>
      <c r="Q19" s="27"/>
      <c r="R19" s="27"/>
    </row>
    <row r="20" spans="1:18" x14ac:dyDescent="0.35">
      <c r="B20" s="23"/>
      <c r="C20" s="30"/>
      <c r="D20" s="30"/>
      <c r="E20" s="30"/>
      <c r="G20" s="26" t="s">
        <v>37</v>
      </c>
      <c r="N20" s="26"/>
      <c r="O20" s="26"/>
      <c r="P20" s="26"/>
      <c r="Q20" s="26"/>
      <c r="R20" s="26"/>
    </row>
    <row r="21" spans="1:18" x14ac:dyDescent="0.35">
      <c r="A21" s="18" t="s">
        <v>8</v>
      </c>
      <c r="B21" s="19" t="s">
        <v>0</v>
      </c>
      <c r="C21" s="19" t="s">
        <v>21</v>
      </c>
      <c r="D21" s="19" t="s">
        <v>0</v>
      </c>
      <c r="E21" s="19" t="s">
        <v>21</v>
      </c>
    </row>
    <row r="22" spans="1:18" ht="28.5" x14ac:dyDescent="0.35">
      <c r="A22" s="20" t="s">
        <v>1</v>
      </c>
      <c r="B22" s="8">
        <v>3</v>
      </c>
      <c r="C22" s="8"/>
      <c r="D22" s="8">
        <v>3</v>
      </c>
      <c r="E22" s="8"/>
    </row>
    <row r="23" spans="1:18" ht="28.5" x14ac:dyDescent="0.35">
      <c r="A23" s="20" t="s">
        <v>4</v>
      </c>
      <c r="B23" s="8">
        <v>3</v>
      </c>
      <c r="C23" s="22"/>
      <c r="D23" s="8">
        <v>3</v>
      </c>
      <c r="E23" s="22"/>
    </row>
    <row r="24" spans="1:18" x14ac:dyDescent="0.35">
      <c r="A24" s="20" t="s">
        <v>3</v>
      </c>
      <c r="B24" s="8">
        <v>3</v>
      </c>
      <c r="C24" s="22"/>
      <c r="D24" s="8">
        <v>3</v>
      </c>
      <c r="E24" s="22"/>
      <c r="H24" s="31"/>
      <c r="I24" s="31"/>
      <c r="J24" s="31"/>
      <c r="K24" s="31"/>
    </row>
    <row r="25" spans="1:18" x14ac:dyDescent="0.35">
      <c r="A25" s="20" t="s">
        <v>2</v>
      </c>
      <c r="B25" s="10">
        <f>+B22+B23+B24</f>
        <v>9</v>
      </c>
      <c r="C25" s="10">
        <f>C22</f>
        <v>0</v>
      </c>
      <c r="D25" s="10">
        <f>+D22+D23+D24</f>
        <v>9</v>
      </c>
      <c r="E25" s="10">
        <f>E22</f>
        <v>0</v>
      </c>
    </row>
    <row r="27" spans="1:18" x14ac:dyDescent="0.35">
      <c r="A27" s="18" t="s">
        <v>9</v>
      </c>
      <c r="B27" s="19" t="s">
        <v>0</v>
      </c>
      <c r="C27" s="19" t="s">
        <v>21</v>
      </c>
      <c r="D27" s="19" t="s">
        <v>0</v>
      </c>
      <c r="E27" s="19" t="s">
        <v>21</v>
      </c>
    </row>
    <row r="28" spans="1:18" ht="28.5" x14ac:dyDescent="0.35">
      <c r="A28" s="20" t="s">
        <v>1</v>
      </c>
      <c r="B28" s="8">
        <v>3</v>
      </c>
      <c r="C28" s="8"/>
      <c r="D28" s="8">
        <v>3</v>
      </c>
      <c r="E28" s="8"/>
    </row>
    <row r="29" spans="1:18" ht="28.5" x14ac:dyDescent="0.35">
      <c r="A29" s="20" t="s">
        <v>4</v>
      </c>
      <c r="B29" s="8">
        <v>3</v>
      </c>
      <c r="C29" s="22"/>
      <c r="D29" s="8">
        <v>3</v>
      </c>
      <c r="E29" s="22"/>
    </row>
    <row r="30" spans="1:18" x14ac:dyDescent="0.35">
      <c r="A30" s="20" t="s">
        <v>3</v>
      </c>
      <c r="B30" s="8">
        <v>3</v>
      </c>
      <c r="C30" s="22"/>
      <c r="D30" s="8">
        <v>3</v>
      </c>
      <c r="E30" s="22"/>
    </row>
    <row r="31" spans="1:18" x14ac:dyDescent="0.35">
      <c r="A31" s="20" t="s">
        <v>2</v>
      </c>
      <c r="B31" s="10">
        <f>B28+B29+B30</f>
        <v>9</v>
      </c>
      <c r="C31" s="10">
        <f>C28</f>
        <v>0</v>
      </c>
      <c r="D31" s="10">
        <f>D28+D29+D30</f>
        <v>9</v>
      </c>
      <c r="E31" s="10">
        <f>E28</f>
        <v>0</v>
      </c>
    </row>
    <row r="33" spans="1:5" x14ac:dyDescent="0.35">
      <c r="A33" s="18" t="s">
        <v>10</v>
      </c>
      <c r="B33" s="19" t="s">
        <v>0</v>
      </c>
      <c r="C33" s="19" t="s">
        <v>21</v>
      </c>
      <c r="D33" s="19" t="s">
        <v>0</v>
      </c>
      <c r="E33" s="19" t="s">
        <v>21</v>
      </c>
    </row>
    <row r="34" spans="1:5" ht="28.5" x14ac:dyDescent="0.35">
      <c r="A34" s="20" t="s">
        <v>1</v>
      </c>
      <c r="B34" s="8">
        <v>3</v>
      </c>
      <c r="C34" s="8"/>
      <c r="D34" s="8">
        <v>3</v>
      </c>
      <c r="E34" s="8"/>
    </row>
    <row r="35" spans="1:5" ht="28.5" x14ac:dyDescent="0.35">
      <c r="A35" s="20" t="s">
        <v>4</v>
      </c>
      <c r="B35" s="8">
        <v>3</v>
      </c>
      <c r="C35" s="22"/>
      <c r="D35" s="8">
        <v>3</v>
      </c>
      <c r="E35" s="22"/>
    </row>
    <row r="36" spans="1:5" x14ac:dyDescent="0.35">
      <c r="A36" s="20" t="s">
        <v>3</v>
      </c>
      <c r="B36" s="8">
        <v>3</v>
      </c>
      <c r="C36" s="22"/>
      <c r="D36" s="8">
        <v>3</v>
      </c>
      <c r="E36" s="22"/>
    </row>
    <row r="37" spans="1:5" x14ac:dyDescent="0.35">
      <c r="A37" s="20" t="s">
        <v>2</v>
      </c>
      <c r="B37" s="10">
        <f>+B34+B35+B36</f>
        <v>9</v>
      </c>
      <c r="C37" s="32">
        <f>C34</f>
        <v>0</v>
      </c>
      <c r="D37" s="10">
        <f>+D34+D35+D36</f>
        <v>9</v>
      </c>
      <c r="E37" s="32">
        <f>E34</f>
        <v>0</v>
      </c>
    </row>
    <row r="39" spans="1:5" x14ac:dyDescent="0.35">
      <c r="A39" s="18" t="s">
        <v>11</v>
      </c>
      <c r="B39" s="19" t="s">
        <v>0</v>
      </c>
      <c r="C39" s="19" t="s">
        <v>21</v>
      </c>
      <c r="D39" s="19" t="s">
        <v>0</v>
      </c>
      <c r="E39" s="19" t="s">
        <v>21</v>
      </c>
    </row>
    <row r="40" spans="1:5" ht="28.5" x14ac:dyDescent="0.35">
      <c r="A40" s="20" t="s">
        <v>1</v>
      </c>
      <c r="B40" s="8">
        <v>3</v>
      </c>
      <c r="C40" s="8"/>
      <c r="D40" s="8">
        <v>3</v>
      </c>
      <c r="E40" s="8"/>
    </row>
    <row r="41" spans="1:5" ht="28.5" x14ac:dyDescent="0.35">
      <c r="A41" s="20" t="s">
        <v>4</v>
      </c>
      <c r="B41" s="8">
        <v>3</v>
      </c>
      <c r="C41" s="22"/>
      <c r="D41" s="8">
        <v>3</v>
      </c>
      <c r="E41" s="22"/>
    </row>
    <row r="42" spans="1:5" x14ac:dyDescent="0.35">
      <c r="A42" s="20" t="s">
        <v>3</v>
      </c>
      <c r="B42" s="8">
        <v>3</v>
      </c>
      <c r="C42" s="22"/>
      <c r="D42" s="8">
        <v>3</v>
      </c>
      <c r="E42" s="22"/>
    </row>
    <row r="43" spans="1:5" x14ac:dyDescent="0.35">
      <c r="A43" s="20" t="s">
        <v>2</v>
      </c>
      <c r="B43" s="10">
        <f>B40+B41+B42</f>
        <v>9</v>
      </c>
      <c r="C43" s="10">
        <f>C40</f>
        <v>0</v>
      </c>
      <c r="D43" s="10">
        <f>D40+D41+D42</f>
        <v>9</v>
      </c>
      <c r="E43" s="10">
        <f>E40</f>
        <v>0</v>
      </c>
    </row>
    <row r="45" spans="1:5" x14ac:dyDescent="0.35">
      <c r="A45" s="18" t="s">
        <v>12</v>
      </c>
      <c r="B45" s="19" t="s">
        <v>0</v>
      </c>
      <c r="C45" s="19" t="s">
        <v>21</v>
      </c>
      <c r="D45" s="19" t="s">
        <v>0</v>
      </c>
      <c r="E45" s="19" t="s">
        <v>21</v>
      </c>
    </row>
    <row r="46" spans="1:5" ht="28.5" x14ac:dyDescent="0.35">
      <c r="A46" s="20" t="s">
        <v>1</v>
      </c>
      <c r="B46" s="8">
        <v>3</v>
      </c>
      <c r="C46" s="8"/>
      <c r="D46" s="8">
        <v>3</v>
      </c>
      <c r="E46" s="8"/>
    </row>
    <row r="47" spans="1:5" ht="28.5" x14ac:dyDescent="0.35">
      <c r="A47" s="20" t="s">
        <v>4</v>
      </c>
      <c r="B47" s="8">
        <v>3</v>
      </c>
      <c r="C47" s="22"/>
      <c r="D47" s="8">
        <v>3</v>
      </c>
      <c r="E47" s="22"/>
    </row>
    <row r="48" spans="1:5" x14ac:dyDescent="0.35">
      <c r="A48" s="20" t="s">
        <v>3</v>
      </c>
      <c r="B48" s="8">
        <v>3</v>
      </c>
      <c r="C48" s="22"/>
      <c r="D48" s="8">
        <v>3</v>
      </c>
      <c r="E48" s="22"/>
    </row>
    <row r="49" spans="1:5" x14ac:dyDescent="0.35">
      <c r="A49" s="20" t="s">
        <v>2</v>
      </c>
      <c r="B49" s="10">
        <f>B46+B47+B48</f>
        <v>9</v>
      </c>
      <c r="C49" s="10">
        <f>C46</f>
        <v>0</v>
      </c>
      <c r="D49" s="10">
        <f>D46+D47+D48</f>
        <v>9</v>
      </c>
      <c r="E49" s="10">
        <f>E46</f>
        <v>0</v>
      </c>
    </row>
    <row r="51" spans="1:5" x14ac:dyDescent="0.35">
      <c r="A51" s="18" t="s">
        <v>13</v>
      </c>
      <c r="B51" s="19" t="s">
        <v>0</v>
      </c>
      <c r="C51" s="19" t="s">
        <v>21</v>
      </c>
      <c r="D51" s="19" t="s">
        <v>0</v>
      </c>
      <c r="E51" s="19" t="s">
        <v>21</v>
      </c>
    </row>
    <row r="52" spans="1:5" ht="28.5" x14ac:dyDescent="0.35">
      <c r="A52" s="20" t="s">
        <v>1</v>
      </c>
      <c r="B52" s="8">
        <v>3</v>
      </c>
      <c r="C52" s="8"/>
      <c r="D52" s="8">
        <v>3</v>
      </c>
      <c r="E52" s="8"/>
    </row>
    <row r="53" spans="1:5" ht="28.5" x14ac:dyDescent="0.35">
      <c r="A53" s="20" t="s">
        <v>4</v>
      </c>
      <c r="B53" s="8">
        <v>3</v>
      </c>
      <c r="C53" s="22"/>
      <c r="D53" s="8">
        <v>3</v>
      </c>
      <c r="E53" s="22"/>
    </row>
    <row r="54" spans="1:5" x14ac:dyDescent="0.35">
      <c r="A54" s="20" t="s">
        <v>3</v>
      </c>
      <c r="B54" s="8">
        <v>3</v>
      </c>
      <c r="C54" s="22"/>
      <c r="D54" s="8">
        <v>3</v>
      </c>
      <c r="E54" s="22"/>
    </row>
    <row r="55" spans="1:5" x14ac:dyDescent="0.35">
      <c r="A55" s="20" t="s">
        <v>2</v>
      </c>
      <c r="B55" s="10">
        <f>B52+B53+B54</f>
        <v>9</v>
      </c>
      <c r="C55" s="10">
        <f>C52</f>
        <v>0</v>
      </c>
      <c r="D55" s="10">
        <f>D52+D53+D54</f>
        <v>9</v>
      </c>
      <c r="E55" s="10">
        <f>E52</f>
        <v>0</v>
      </c>
    </row>
    <row r="57" spans="1:5" x14ac:dyDescent="0.35">
      <c r="A57" s="18" t="s">
        <v>14</v>
      </c>
      <c r="B57" s="19" t="s">
        <v>0</v>
      </c>
      <c r="C57" s="19" t="s">
        <v>21</v>
      </c>
      <c r="D57" s="19" t="s">
        <v>0</v>
      </c>
      <c r="E57" s="19" t="s">
        <v>21</v>
      </c>
    </row>
    <row r="58" spans="1:5" ht="28.5" x14ac:dyDescent="0.35">
      <c r="A58" s="20" t="s">
        <v>1</v>
      </c>
      <c r="B58" s="21">
        <v>3</v>
      </c>
      <c r="C58" s="21"/>
      <c r="D58" s="21">
        <v>3</v>
      </c>
      <c r="E58" s="21"/>
    </row>
    <row r="59" spans="1:5" ht="28.5" x14ac:dyDescent="0.35">
      <c r="A59" s="20" t="s">
        <v>4</v>
      </c>
      <c r="B59" s="21">
        <v>3</v>
      </c>
      <c r="C59" s="22"/>
      <c r="D59" s="21">
        <v>3</v>
      </c>
      <c r="E59" s="22"/>
    </row>
    <row r="60" spans="1:5" x14ac:dyDescent="0.35">
      <c r="A60" s="20" t="s">
        <v>3</v>
      </c>
      <c r="B60" s="21">
        <v>3</v>
      </c>
      <c r="C60" s="22"/>
      <c r="D60" s="21">
        <v>3</v>
      </c>
      <c r="E60" s="22"/>
    </row>
    <row r="61" spans="1:5" x14ac:dyDescent="0.35">
      <c r="A61" s="20" t="s">
        <v>2</v>
      </c>
      <c r="B61" s="10">
        <f>+B58+B59+B60</f>
        <v>9</v>
      </c>
      <c r="C61" s="10">
        <f>C58</f>
        <v>0</v>
      </c>
      <c r="D61" s="10">
        <f>+D58+D59+D60</f>
        <v>9</v>
      </c>
      <c r="E61" s="10">
        <f>E58</f>
        <v>0</v>
      </c>
    </row>
    <row r="62" spans="1:5" x14ac:dyDescent="0.35">
      <c r="A62" s="33"/>
      <c r="B62" s="34"/>
      <c r="C62" s="34"/>
      <c r="D62" s="34"/>
      <c r="E62" s="34"/>
    </row>
    <row r="63" spans="1:5" x14ac:dyDescent="0.35">
      <c r="A63" s="10" t="s">
        <v>23</v>
      </c>
      <c r="B63" s="10"/>
      <c r="C63" s="10">
        <f>C4+C10+C16+C22+C28+C34+C40+C46+C52+C58</f>
        <v>400</v>
      </c>
      <c r="D63" s="10"/>
      <c r="E63" s="10">
        <f>E4+E10+E16+E22+E28+E34+E40+E46+E52+E58</f>
        <v>400</v>
      </c>
    </row>
  </sheetData>
  <sheetProtection algorithmName="SHA-512" hashValue="zJoxGt2R6L+rVt7bZhXCyEMdPl3ndoAZ68EJvUd5yant48WzzyuGXiViLdmJuGj0FpV4kK/6Z8UlKsUjWa94wA==" saltValue="vp3WAJXmv6KFnSCPGQwFbw==" spinCount="100000" sheet="1" objects="1" scenarios="1"/>
  <mergeCells count="2">
    <mergeCell ref="H5:I5"/>
    <mergeCell ref="J5:K5"/>
  </mergeCells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0F6A6D-E593-41CB-B70D-1F003DFAAF17}">
          <x14:formula1>
            <xm:f>'Source Sheet'!$A$1:$A$4</xm:f>
          </x14:formula1>
          <xm:sqref>B4:B6 D4:D6 B10:B12 D10:D12 B16:B18 D16:D18 B22:B24 D22:D24 B28:B30 D28:D30 B34:B36 D34:D36 B40:B42 D40:D42 B46:B48 D46:D48 B52:B54 D52:D54 B58:B60 D58:D60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7123-CD4D-4C9C-AEB5-592824FE9080}">
  <sheetPr>
    <pageSetUpPr fitToPage="1"/>
  </sheetPr>
  <dimension ref="A1:D13"/>
  <sheetViews>
    <sheetView workbookViewId="0">
      <selection sqref="A1:XFD1048576"/>
    </sheetView>
  </sheetViews>
  <sheetFormatPr defaultColWidth="12.7265625" defaultRowHeight="14.5" x14ac:dyDescent="0.35"/>
  <cols>
    <col min="1" max="1" width="24.54296875" style="3" customWidth="1"/>
    <col min="2" max="2" width="35.453125" style="3" customWidth="1"/>
    <col min="3" max="3" width="45" style="3" customWidth="1"/>
    <col min="4" max="4" width="32.81640625" style="3" customWidth="1"/>
  </cols>
  <sheetData>
    <row r="1" spans="1:4" x14ac:dyDescent="0.35">
      <c r="A1" s="4" t="s">
        <v>50</v>
      </c>
    </row>
    <row r="2" spans="1:4" x14ac:dyDescent="0.35">
      <c r="A2" s="5" t="s">
        <v>24</v>
      </c>
      <c r="B2" s="6"/>
      <c r="C2" s="6"/>
      <c r="D2" s="7"/>
    </row>
    <row r="3" spans="1:4" x14ac:dyDescent="0.35">
      <c r="A3" s="2" t="s">
        <v>25</v>
      </c>
      <c r="B3" s="2" t="s">
        <v>44</v>
      </c>
      <c r="C3" s="2" t="s">
        <v>45</v>
      </c>
      <c r="D3" s="2" t="s">
        <v>26</v>
      </c>
    </row>
    <row r="4" spans="1:4" ht="42" x14ac:dyDescent="0.35">
      <c r="A4" s="2" t="s">
        <v>27</v>
      </c>
      <c r="B4" s="1" t="s">
        <v>41</v>
      </c>
      <c r="C4" s="1" t="s">
        <v>46</v>
      </c>
      <c r="D4" s="1" t="s">
        <v>38</v>
      </c>
    </row>
    <row r="5" spans="1:4" ht="56" x14ac:dyDescent="0.35">
      <c r="A5" s="2" t="s">
        <v>28</v>
      </c>
      <c r="B5" s="1" t="s">
        <v>41</v>
      </c>
      <c r="C5" s="1" t="s">
        <v>43</v>
      </c>
      <c r="D5" s="1" t="s">
        <v>47</v>
      </c>
    </row>
    <row r="6" spans="1:4" ht="42" x14ac:dyDescent="0.35">
      <c r="A6" s="2" t="s">
        <v>29</v>
      </c>
      <c r="B6" s="1" t="s">
        <v>48</v>
      </c>
      <c r="C6" s="1" t="s">
        <v>48</v>
      </c>
      <c r="D6" s="1" t="s">
        <v>38</v>
      </c>
    </row>
    <row r="7" spans="1:4" ht="42" x14ac:dyDescent="0.35">
      <c r="A7" s="2" t="s">
        <v>30</v>
      </c>
      <c r="B7" s="1" t="s">
        <v>48</v>
      </c>
      <c r="C7" s="1" t="s">
        <v>48</v>
      </c>
      <c r="D7" s="1" t="s">
        <v>38</v>
      </c>
    </row>
    <row r="8" spans="1:4" ht="56" x14ac:dyDescent="0.35">
      <c r="A8" s="2" t="s">
        <v>31</v>
      </c>
      <c r="B8" s="1" t="s">
        <v>42</v>
      </c>
      <c r="C8" s="1" t="s">
        <v>49</v>
      </c>
      <c r="D8" s="1" t="s">
        <v>39</v>
      </c>
    </row>
    <row r="9" spans="1:4" ht="56" x14ac:dyDescent="0.35">
      <c r="A9" s="2" t="s">
        <v>32</v>
      </c>
      <c r="B9" s="1" t="s">
        <v>41</v>
      </c>
      <c r="C9" s="1" t="s">
        <v>43</v>
      </c>
      <c r="D9" s="1" t="s">
        <v>47</v>
      </c>
    </row>
    <row r="10" spans="1:4" ht="42" x14ac:dyDescent="0.35">
      <c r="A10" s="2" t="s">
        <v>33</v>
      </c>
      <c r="B10" s="1" t="s">
        <v>41</v>
      </c>
      <c r="C10" s="1" t="s">
        <v>46</v>
      </c>
      <c r="D10" s="1" t="s">
        <v>47</v>
      </c>
    </row>
    <row r="11" spans="1:4" ht="56" x14ac:dyDescent="0.35">
      <c r="A11" s="2" t="s">
        <v>34</v>
      </c>
      <c r="B11" s="1" t="s">
        <v>41</v>
      </c>
      <c r="C11" s="1" t="s">
        <v>43</v>
      </c>
      <c r="D11" s="1" t="s">
        <v>47</v>
      </c>
    </row>
    <row r="12" spans="1:4" ht="56" x14ac:dyDescent="0.35">
      <c r="A12" s="2" t="s">
        <v>35</v>
      </c>
      <c r="B12" s="1" t="s">
        <v>48</v>
      </c>
      <c r="C12" s="1" t="s">
        <v>43</v>
      </c>
      <c r="D12" s="1" t="s">
        <v>47</v>
      </c>
    </row>
    <row r="13" spans="1:4" ht="42" x14ac:dyDescent="0.35">
      <c r="A13" s="2" t="s">
        <v>36</v>
      </c>
      <c r="B13" s="1" t="s">
        <v>41</v>
      </c>
      <c r="C13" s="1" t="s">
        <v>48</v>
      </c>
      <c r="D13" s="1" t="s">
        <v>47</v>
      </c>
    </row>
  </sheetData>
  <sheetProtection algorithmName="SHA-512" hashValue="jTODKl/gSBk2HTD+s/ccAy3jkc6WTd/r2YmbJLbG4mrywtrWoCmfOrOLgifPWYUomy6xafHH0Pgrgd1VZdZZMw==" saltValue="MGfrRcHrUe4ZaKSs8S7OKQ==" spinCount="100000" sheet="1" objects="1" scenarios="1"/>
  <mergeCells count="1">
    <mergeCell ref="A2:D2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D7E0-97EF-40A7-BCB6-32394960000D}">
  <dimension ref="A1:A4"/>
  <sheetViews>
    <sheetView workbookViewId="0">
      <selection sqref="A1:XFD1048576"/>
    </sheetView>
  </sheetViews>
  <sheetFormatPr defaultRowHeight="14.5" x14ac:dyDescent="0.35"/>
  <sheetData>
    <row r="1" spans="1:1" x14ac:dyDescent="0.35">
      <c r="A1">
        <v>0</v>
      </c>
    </row>
    <row r="2" spans="1:1" x14ac:dyDescent="0.35">
      <c r="A2">
        <v>1</v>
      </c>
    </row>
    <row r="3" spans="1:1" x14ac:dyDescent="0.35">
      <c r="A3">
        <v>2</v>
      </c>
    </row>
    <row r="4" spans="1:1" x14ac:dyDescent="0.35">
      <c r="A4">
        <v>3</v>
      </c>
    </row>
  </sheetData>
  <sheetProtection algorithmName="SHA-512" hashValue="8R3UNTNiAI8Ka4DcECiId4T7xZU9IfTlZ89qDDCNIZhixGchmc9saATgJQjvr0JXZZ0pYm3jVLQdOvr5pEXQHw==" saltValue="ThF+uecEVLiFLA93LCB2w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CoCRAT</vt:lpstr>
      <vt:lpstr>Scoring guidelines</vt:lpstr>
      <vt:lpstr>Source Sheet</vt:lpstr>
      <vt:lpstr>CoCRAT!Print_Area</vt:lpstr>
      <vt:lpstr>'Scoring guidelines'!Print_Area</vt:lpstr>
      <vt:lpstr>CoCRAT!Print_Titles</vt:lpstr>
      <vt:lpstr>'Scoring guidelines'!Print_Titles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 Gokhale</dc:creator>
  <cp:lastModifiedBy>Sonali Gokhale</cp:lastModifiedBy>
  <cp:lastPrinted>2024-03-15T10:00:10Z</cp:lastPrinted>
  <dcterms:created xsi:type="dcterms:W3CDTF">2015-06-05T18:17:20Z</dcterms:created>
  <dcterms:modified xsi:type="dcterms:W3CDTF">2024-05-14T12:24:27Z</dcterms:modified>
</cp:coreProperties>
</file>